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shi\konkon-dev-log\src\samples\file-renkei-ni-tsuite\excel-de-okonau-data-screening\"/>
    </mc:Choice>
  </mc:AlternateContent>
  <xr:revisionPtr revIDLastSave="14" documentId="8_{08029A6C-C2B6-484E-A25D-806AC93ADE3C}" xr6:coauthVersionLast="47" xr6:coauthVersionMax="47" xr10:uidLastSave="{9907CD3D-ABD4-49AF-B24B-B4EB010A9219}"/>
  <bookViews>
    <workbookView xWindow="-120" yWindow="-120" windowWidth="20730" windowHeight="11040" xr2:uid="{10E36105-FE97-445A-9D15-E4B956816162}"/>
  </bookViews>
  <sheets>
    <sheet name="加工前データ" sheetId="1" r:id="rId1"/>
    <sheet name="変換ルール" sheetId="2" r:id="rId2"/>
    <sheet name="加工後データ" sheetId="3" r:id="rId3"/>
  </sheets>
  <definedNames>
    <definedName name="FromArray_1">_xlfn.ANCHORARRAY(加工後データ!$A$1)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" i="3" l="1"/>
  <c r="D3" i="3"/>
  <c r="D4" i="3"/>
  <c r="D5" i="3"/>
  <c r="C2" i="3"/>
  <c r="C3" i="3"/>
  <c r="C4" i="3"/>
  <c r="C5" i="3"/>
  <c r="B2" i="3"/>
  <c r="B3" i="3"/>
  <c r="B4" i="3"/>
  <c r="B5" i="3"/>
  <c r="A2" i="3"/>
  <c r="A3" i="3"/>
  <c r="A4" i="3"/>
  <c r="A5" i="3"/>
</calcChain>
</file>

<file path=xl/sharedStrings.xml><?xml version="1.0" encoding="utf-8"?>
<sst xmlns="http://schemas.openxmlformats.org/spreadsheetml/2006/main" count="23" uniqueCount="19">
  <si>
    <t>会社名</t>
    <rPh sb="0" eb="3">
      <t>カイシャメイ</t>
    </rPh>
    <phoneticPr fontId="1"/>
  </si>
  <si>
    <t>金額</t>
    <rPh sb="0" eb="2">
      <t>キンガク</t>
    </rPh>
    <phoneticPr fontId="1"/>
  </si>
  <si>
    <t>日付</t>
    <rPh sb="0" eb="2">
      <t>ヒヅケ</t>
    </rPh>
    <phoneticPr fontId="1"/>
  </si>
  <si>
    <t>（株）B商事</t>
    <rPh sb="1" eb="2">
      <t>カブ</t>
    </rPh>
    <rPh sb="4" eb="6">
      <t>ショウジ</t>
    </rPh>
    <phoneticPr fontId="1"/>
  </si>
  <si>
    <t>2026/04/01</t>
    <phoneticPr fontId="1"/>
  </si>
  <si>
    <t xml:space="preserve"> ㈱A商事</t>
    <phoneticPr fontId="1"/>
  </si>
  <si>
    <t>株式会社A商事</t>
    <rPh sb="0" eb="2">
      <t>カブシキ</t>
    </rPh>
    <rPh sb="2" eb="4">
      <t>カイシャ</t>
    </rPh>
    <phoneticPr fontId="1"/>
  </si>
  <si>
    <t>（株）B商事</t>
    <phoneticPr fontId="1"/>
  </si>
  <si>
    <t>株式会社B商事</t>
    <rPh sb="0" eb="2">
      <t>カブシキ</t>
    </rPh>
    <rPh sb="2" eb="4">
      <t>カイシャ</t>
    </rPh>
    <phoneticPr fontId="1"/>
  </si>
  <si>
    <t xml:space="preserve"> ㈱A商事</t>
    <rPh sb="3" eb="5">
      <t>ショウジ</t>
    </rPh>
    <phoneticPr fontId="1"/>
  </si>
  <si>
    <t>(株)C商事</t>
    <rPh sb="1" eb="2">
      <t>カブ</t>
    </rPh>
    <rPh sb="4" eb="6">
      <t>ショウジ</t>
    </rPh>
    <phoneticPr fontId="1"/>
  </si>
  <si>
    <t>株式会社C商事</t>
    <rPh sb="0" eb="2">
      <t>カブシキ</t>
    </rPh>
    <rPh sb="2" eb="4">
      <t>カイシャ</t>
    </rPh>
    <rPh sb="5" eb="7">
      <t>ショウジ</t>
    </rPh>
    <phoneticPr fontId="1"/>
  </si>
  <si>
    <t>(株)C商事</t>
    <phoneticPr fontId="1"/>
  </si>
  <si>
    <t>D商事</t>
    <rPh sb="1" eb="3">
      <t>ショウジ</t>
    </rPh>
    <phoneticPr fontId="1"/>
  </si>
  <si>
    <t>2026-04-04</t>
    <phoneticPr fontId="1"/>
  </si>
  <si>
    <t>株式会社D商事</t>
    <rPh sb="0" eb="2">
      <t>カブシキ</t>
    </rPh>
    <rPh sb="2" eb="4">
      <t>カイシャ</t>
    </rPh>
    <rPh sb="5" eb="7">
      <t>ショウジ</t>
    </rPh>
    <phoneticPr fontId="1"/>
  </si>
  <si>
    <t>返還前</t>
    <rPh sb="0" eb="3">
      <t>ヘンカンマエ</t>
    </rPh>
    <phoneticPr fontId="1"/>
  </si>
  <si>
    <t>返還後</t>
    <rPh sb="0" eb="3">
      <t>ヘンカンゴ</t>
    </rPh>
    <phoneticPr fontId="1"/>
  </si>
  <si>
    <t>チェック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</si>
</sst>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6" fontId="0" fillId="0" borderId="0" xfId="0" applyNumberFormat="1">
      <alignment vertical="center"/>
    </xf>
    <xf numFmtId="14" fontId="0" fillId="0" borderId="0" xfId="0" applyNumberFormat="1">
      <alignment vertical="center"/>
    </xf>
    <xf numFmtId="31" fontId="0" fillId="0" borderId="0" xfId="0" applyNumberFormat="1">
      <alignment vertical="center"/>
    </xf>
    <xf numFmtId="14" fontId="0" fillId="0" borderId="0" xfId="0" quotePrefix="1" applyNumberFormat="1">
      <alignment vertical="center"/>
    </xf>
    <xf numFmtId="0" fontId="0" fillId="0" borderId="0" xfId="0" quotePrefix="1">
      <alignment vertical="center"/>
    </xf>
  </cellXfs>
  <cellStyles count="1">
    <cellStyle name="標準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0" formatCode="&quot;¥&quot;#,##0;[Red]&quot;¥&quot;\-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C2C7BA-9E3F-43A4-9EC5-86B54A6E9F75}" name="テーブル3" displayName="テーブル3" ref="A1:C5" totalsRowShown="0">
  <autoFilter ref="A1:C5" xr:uid="{FDC2C7BA-9E3F-43A4-9EC5-86B54A6E9F75}"/>
  <tableColumns count="3">
    <tableColumn id="1" xr3:uid="{02F3CC9B-DC23-47DC-8B89-38D747AA7FFA}" name="会社名"/>
    <tableColumn id="2" xr3:uid="{9538E200-3CCD-4D8F-A18C-DCB2DC8733DA}" name="金額" dataDxfId="4"/>
    <tableColumn id="3" xr3:uid="{9BDD28E7-B264-4734-9C60-A2BDC153BA73}" name="日付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A9A5BF7-1E92-4A78-92F2-35FC72153B55}" name="テーブル5" displayName="テーブル5" ref="A1:B5" totalsRowShown="0">
  <autoFilter ref="A1:B5" xr:uid="{8A9A5BF7-1E92-4A78-92F2-35FC72153B55}"/>
  <tableColumns count="2">
    <tableColumn id="1" xr3:uid="{CCE380BD-FD82-43D8-889E-6A4246925B6C}" name="返還前"/>
    <tableColumn id="2" xr3:uid="{D9742AB8-D17F-40A0-B898-9F74186CA07B}" name="返還後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FAFF79-89B4-4F8A-AA08-D8D75BF69956}" name="テーブル2" displayName="テーブル2" ref="A1:D5" totalsRowShown="0">
  <autoFilter ref="A1:D5" xr:uid="{4FFAFF79-89B4-4F8A-AA08-D8D75BF69956}"/>
  <tableColumns count="4">
    <tableColumn id="1" xr3:uid="{5BAC8F72-FF00-478D-95A8-68F282614586}" name="会社名" dataDxfId="3">
      <calculatedColumnFormula>_xlfn.XLOOKUP(加工前データ!A2, 変換ルール!A:A, 変換ルール!B:B, 加工前データ!A2)</calculatedColumnFormula>
    </tableColumn>
    <tableColumn id="2" xr3:uid="{25653493-51B4-41FB-BC3E-462751D81218}" name="金額" dataDxfId="2">
      <calculatedColumnFormula>SUBSTITUTE(SUBSTITUTE(加工前データ!B2,"￥",""),",","")</calculatedColumnFormula>
    </tableColumn>
    <tableColumn id="3" xr3:uid="{939B4BF6-6DB4-40CE-869C-4EBA43D2F43B}" name="日付" dataDxfId="1">
      <calculatedColumnFormula>TEXT(加工前データ!C2,"yyyy-mm-dd")</calculatedColumnFormula>
    </tableColumn>
    <tableColumn id="4" xr3:uid="{08884837-EE68-41B7-BBDF-BDCF03EE40F3}" name="チェック" dataDxfId="0">
      <calculatedColumnFormula>IF(ISNA(_xlfn.XLOOKUP(加工前データ!A2,変換ルール!A:A,変換ルール!B:B)),"未登録","")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10C5-8A27-4589-B3EA-FBEBAECE8CCE}">
  <dimension ref="A1:C5"/>
  <sheetViews>
    <sheetView tabSelected="1" workbookViewId="0">
      <selection activeCell="A6" sqref="A6"/>
    </sheetView>
  </sheetViews>
  <sheetFormatPr defaultRowHeight="18.75" x14ac:dyDescent="0.4"/>
  <cols>
    <col min="3" max="3" width="13.5" bestFit="1" customWidth="1"/>
  </cols>
  <sheetData>
    <row r="1" spans="1:3" x14ac:dyDescent="0.4">
      <c r="A1" t="s">
        <v>0</v>
      </c>
      <c r="B1" t="s">
        <v>1</v>
      </c>
      <c r="C1" t="s">
        <v>2</v>
      </c>
    </row>
    <row r="2" spans="1:3" x14ac:dyDescent="0.4">
      <c r="A2" t="s">
        <v>9</v>
      </c>
      <c r="B2" s="1">
        <v>1000</v>
      </c>
      <c r="C2" s="4" t="s">
        <v>4</v>
      </c>
    </row>
    <row r="3" spans="1:3" x14ac:dyDescent="0.4">
      <c r="A3" t="s">
        <v>3</v>
      </c>
      <c r="B3" s="1">
        <v>2000</v>
      </c>
      <c r="C3" s="3">
        <v>46114</v>
      </c>
    </row>
    <row r="4" spans="1:3" x14ac:dyDescent="0.4">
      <c r="A4" t="s">
        <v>12</v>
      </c>
      <c r="B4" s="1">
        <v>3000</v>
      </c>
      <c r="C4" s="2">
        <v>46115</v>
      </c>
    </row>
    <row r="5" spans="1:3" x14ac:dyDescent="0.4">
      <c r="A5" t="s">
        <v>13</v>
      </c>
      <c r="B5" s="1">
        <v>4000</v>
      </c>
      <c r="C5" s="5" t="s">
        <v>14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25EF-9F51-4D48-9733-976C863F5F9D}">
  <dimension ref="A1:B5"/>
  <sheetViews>
    <sheetView workbookViewId="0">
      <selection activeCell="A6" sqref="A6"/>
    </sheetView>
  </sheetViews>
  <sheetFormatPr defaultRowHeight="18.75" x14ac:dyDescent="0.4"/>
  <cols>
    <col min="1" max="1" width="12.375" bestFit="1" customWidth="1"/>
    <col min="2" max="2" width="14.375" bestFit="1" customWidth="1"/>
  </cols>
  <sheetData>
    <row r="1" spans="1:2" x14ac:dyDescent="0.4">
      <c r="A1" t="s">
        <v>16</v>
      </c>
      <c r="B1" t="s">
        <v>17</v>
      </c>
    </row>
    <row r="2" spans="1:2" x14ac:dyDescent="0.4">
      <c r="A2" t="s">
        <v>5</v>
      </c>
      <c r="B2" t="s">
        <v>6</v>
      </c>
    </row>
    <row r="3" spans="1:2" x14ac:dyDescent="0.4">
      <c r="A3" t="s">
        <v>7</v>
      </c>
      <c r="B3" t="s">
        <v>8</v>
      </c>
    </row>
    <row r="4" spans="1:2" x14ac:dyDescent="0.4">
      <c r="A4" t="s">
        <v>10</v>
      </c>
      <c r="B4" t="s">
        <v>11</v>
      </c>
    </row>
    <row r="5" spans="1:2" x14ac:dyDescent="0.4">
      <c r="A5" t="s">
        <v>13</v>
      </c>
      <c r="B5" t="s">
        <v>15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3614-0576-43C5-8063-D4C96037DC49}">
  <dimension ref="A1:D5"/>
  <sheetViews>
    <sheetView workbookViewId="0">
      <selection activeCell="A6" sqref="A6"/>
    </sheetView>
  </sheetViews>
  <sheetFormatPr defaultRowHeight="18.75" x14ac:dyDescent="0.4"/>
  <cols>
    <col min="1" max="1" width="14.375" bestFit="1" customWidth="1"/>
    <col min="2" max="2" width="11.125" customWidth="1"/>
    <col min="3" max="3" width="11.375" bestFit="1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18</v>
      </c>
    </row>
    <row r="2" spans="1:4" x14ac:dyDescent="0.4">
      <c r="A2" t="str">
        <f>_xlfn.XLOOKUP(加工前データ!A2, 変換ルール!A:A, 変換ルール!B:B, 加工前データ!A2)</f>
        <v>株式会社A商事</v>
      </c>
      <c r="B2" t="str">
        <f>SUBSTITUTE(SUBSTITUTE(加工前データ!B2,"￥",""),",","")</f>
        <v>1000</v>
      </c>
      <c r="C2" t="str">
        <f>TEXT(加工前データ!C2,"yyyy-mm-dd")</f>
        <v>2026-04-01</v>
      </c>
      <c r="D2" t="str">
        <f>IF(ISNA(_xlfn.XLOOKUP(加工前データ!A2,変換ルール!A:A,変換ルール!B:B)),"未登録","")</f>
        <v/>
      </c>
    </row>
    <row r="3" spans="1:4" x14ac:dyDescent="0.4">
      <c r="A3" t="str">
        <f>_xlfn.XLOOKUP(加工前データ!A3, 変換ルール!A:A, 変換ルール!B:B, 加工前データ!A3)</f>
        <v>株式会社B商事</v>
      </c>
      <c r="B3" t="str">
        <f>SUBSTITUTE(SUBSTITUTE(加工前データ!B3,"￥",""),",","")</f>
        <v>2000</v>
      </c>
      <c r="C3" t="str">
        <f>TEXT(加工前データ!C3,"yyyy-mm-dd")</f>
        <v>2026-04-02</v>
      </c>
      <c r="D3" t="str">
        <f>IF(ISNA(_xlfn.XLOOKUP(加工前データ!A3,変換ルール!A:A,変換ルール!B:B)),"未登録","")</f>
        <v/>
      </c>
    </row>
    <row r="4" spans="1:4" x14ac:dyDescent="0.4">
      <c r="A4" t="str">
        <f>_xlfn.XLOOKUP(加工前データ!A4, 変換ルール!A:A, 変換ルール!B:B, 加工前データ!A4)</f>
        <v>株式会社C商事</v>
      </c>
      <c r="B4" t="str">
        <f>SUBSTITUTE(SUBSTITUTE(加工前データ!B4,"￥",""),",","")</f>
        <v>3000</v>
      </c>
      <c r="C4" t="str">
        <f>TEXT(加工前データ!C4,"yyyy-mm-dd")</f>
        <v>2026-04-03</v>
      </c>
      <c r="D4" t="str">
        <f>IF(ISNA(_xlfn.XLOOKUP(加工前データ!A4,変換ルール!A:A,変換ルール!B:B)),"未登録","")</f>
        <v/>
      </c>
    </row>
    <row r="5" spans="1:4" x14ac:dyDescent="0.4">
      <c r="A5" t="str">
        <f>_xlfn.XLOOKUP(加工前データ!A5, 変換ルール!A:A, 変換ルール!B:B, 加工前データ!A5)</f>
        <v>株式会社D商事</v>
      </c>
      <c r="B5" t="str">
        <f>SUBSTITUTE(SUBSTITUTE(加工前データ!B5,"￥",""),",","")</f>
        <v>4000</v>
      </c>
      <c r="C5" t="str">
        <f>TEXT(加工前データ!C5,"yyyy-mm-dd")</f>
        <v>2026-04-04</v>
      </c>
      <c r="D5" t="str">
        <f>IF(ISNA(_xlfn.XLOOKUP(加工前データ!A5,変換ルール!A:A,変換ルール!B:B)),"未登録","")</f>
        <v/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W i h X C u q R C y l A A A A 9 g A A A B I A H A B D b 2 5 m a W c v U G F j a 2 F n Z S 5 4 b W w g o h g A K K A U A A A A A A A A A A A A A A A A A A A A A A A A A A A A h Y 8 x D o I w G I W v Q r r T l h K N I T 9 l c D O S k J g Y 1 6 Z W q E I x t F j u 5 u C R v I I Y R d 0 c 3 / e + 4 b 3 7 9 Q b Z 0 N T B R X V W t y Z F E a Y o U E a 2 e 2 3 K F P X u E C 5 Q x q E Q 8 i R K F Y y y s c l g 9 y m q n D s n h H j v s Y 9 x 2 5 W E U R q R X b 7 e y E o 1 A n 1 k / V 8 O t b F O G K k Q h + 1 r D G c 4 m s W Y s T m m Q C Y I u T Z f g Y 1 7 n + 0 P h G V f u 7 5 T / C j C V Q F k i k D e H / g D U E s D B B Q A A g A I A G 1 o o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a K F c K I p H u A 4 A A A A R A A A A E w A c A E Z v c m 1 1 b G F z L 1 N l Y 3 R p b 2 4 x L m 0 g o h g A K K A U A A A A A A A A A A A A A A A A A A A A A A A A A A A A K 0 5 N L s n M z 1 M I h t C G 1 g B Q S w E C L Q A U A A I A C A B t a K F c K 6 p E L K U A A A D 2 A A A A E g A A A A A A A A A A A A A A A A A A A A A A Q 2 9 u Z m l n L 1 B h Y 2 t h Z 2 U u e G 1 s U E s B A i 0 A F A A C A A g A b W i h X A / K 6 a u k A A A A 6 Q A A A B M A A A A A A A A A A A A A A A A A 8 Q A A A F t D b 2 5 0 Z W 5 0 X 1 R 5 c G V z X S 5 4 b W x Q S w E C L Q A U A A I A C A B t a K F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j G m t 4 0 X y U + r u y + d w L G 9 G g A A A A A C A A A A A A A Q Z g A A A A E A A C A A A A C 5 3 M 6 O E M h 0 H k g D f P 5 s l H n / f 9 x S M o D / q M a n 4 O V P W Y y x C g A A A A A O g A A A A A I A A C A A A A D L I C X v Z A 9 a g h z 2 r t n d u e d h X Q Z g t x k 5 a / u v K J z l Q z m / 9 l A A A A D Q f J l x o o U D v W U F / e G 6 D v / b g p Z z 1 i h H J c 7 b m 5 y M P Y 8 Y t P 1 N y H T 8 s G 1 3 p 9 0 5 v N Q I Z N o d 0 0 T f u V t A p Y m s 5 e C R X / F w H W t W 3 R Z J j N u q 4 B 5 I 2 i d Z L E A A A A C Z y s b i v H n i E H h S k 5 Z x U b P R k v 9 G p n z B E V m 5 2 v h R F f y E Q x d x Y K / A U 2 J O x p D 4 3 X X w M r Z g 2 5 l B 7 L S I r w l J 6 o 6 H X j L / < / D a t a M a s h u p > 
</file>

<file path=customXml/itemProps1.xml><?xml version="1.0" encoding="utf-8"?>
<ds:datastoreItem xmlns:ds="http://schemas.openxmlformats.org/officeDocument/2006/customXml" ds:itemID="{B7C968F7-99EC-4295-991B-87089C9AF7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加工前データ</vt:lpstr>
      <vt:lpstr>変換ルール</vt:lpstr>
      <vt:lpstr>加工後データ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Yoshikazu Fujimura</dc:creator>
  <cp:lastModifiedBy>Yoshikazu Fujimura</cp:lastModifiedBy>
  <dcterms:created xsi:type="dcterms:W3CDTF">2026-05-01T03:32:47Z</dcterms:created>
  <dcterms:modified xsi:type="dcterms:W3CDTF">2026-05-01T05:08:38Z</dcterms:modified>
</cp:coreProperties>
</file>